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<sst xmlns="http://schemas.openxmlformats.org/spreadsheetml/2006/main" count="77" uniqueCount="57">
  <si>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Проч.</t>
  </si>
  <si>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</si>
  <si>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</si>
  <si>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</si>
  <si>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</si>
  <si>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</si>
  <si>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</si>
  <si>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</si>
  <si>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</si>
  <si>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</si>
  <si>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</si>
  <si>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</si>
  <si>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</si>
  <si>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</si>
  <si>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</si>
  <si>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</si>
  <si>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</si>
  <si>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</si>
  <si>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уровень финансирования, %</t>
  </si>
  <si>
    <t>о уровне финансирования  муниципальных программ Коськовского сельского поселения</t>
  </si>
  <si>
    <t>1. Развитие и поддержка инициатив жителей населенных пунктов в решении вопросов местного значения</t>
  </si>
  <si>
    <t>1.Создание условий для организации досуга  и обеспечения жителей поселения услугами организаций культуры</t>
  </si>
  <si>
    <t>2. Содержание дорог общего пользования местного значения в Коськовском сельском поселении</t>
  </si>
  <si>
    <t>2 Доведение средней заработной платы работников культуры до средней заработной платы региона согласно Указу Президента РФ</t>
  </si>
  <si>
    <t>3.Организация библиотечного обслуживания населения, комплектование и обеспечение сохранности библиотечных фондов библиотек поселения</t>
  </si>
  <si>
    <t>4.Доведение средней заработной платы работников культуры до средней заработной платы региона согласно Указу Президента РФ</t>
  </si>
  <si>
    <t>5.Создание условий для организации спортивно-оздоровительной работы на территории Коськовского сельского поселения</t>
  </si>
  <si>
    <t>Итого по Коськовскому сельскому поселению</t>
  </si>
  <si>
    <t xml:space="preserve">Вознаграждение старостам
</t>
  </si>
  <si>
    <t>Выполнение работ по содержанию автомобильных дорог.</t>
  </si>
  <si>
    <t>Заработная плата, начисления на заработную плату, слуги связи, транспортные услуги, коммунальные услуги,  услуги по содержанию имущества, приобретение основных средств и материальных запасов.</t>
  </si>
  <si>
    <t>Выплаты по "дорожной карте" (ежемесячные премии работникам культуры).</t>
  </si>
  <si>
    <t>1. Капитальный ремонт и ремонт дорог общего пользования в Коськовском сельском поселении</t>
  </si>
  <si>
    <t>Расходы на оплату за освещение автодорог.</t>
  </si>
  <si>
    <t>1. Программа «Развитие сферы культуры и спорта Коськовского сельского поселения"</t>
  </si>
  <si>
    <t>Заработная плата, начисления на заработную плату,   прочие услуги, приобретение основных средств, материальных запасов.</t>
  </si>
  <si>
    <t>Заработная плата, начисления на заработную плату,  приобретение призов</t>
  </si>
  <si>
    <t>3. Программа «Содержание и ремонт дворовых территорий многоквартирных домов, автомобильных дорог общего пользования местного значения в Коськовском сельском поселении»</t>
  </si>
  <si>
    <t>2. Программа: "Создание условий для эффективного выполнения органами местного самоуправления своих полномочий на территории Коськовского сельского поселения»</t>
  </si>
  <si>
    <t xml:space="preserve">2. Благоустройство сельских населенных пунктов Коськовского сельского поселения </t>
  </si>
  <si>
    <t xml:space="preserve">3. Повышение уровня защиты населенных пунктов и людей от чрезвычайных ситуаций, связанных с пожарами </t>
  </si>
  <si>
    <t>4. Повышение уровня защиты насения от чрезвычайных ситуаций природного и техногенного характера и ведение граждансокй обороны</t>
  </si>
  <si>
    <t>4. Программа: «Обеспечение устойчивого функционирования и развития коммунальной и инженерной инфраструктуры в Коськовском сельском поселении»</t>
  </si>
  <si>
    <t xml:space="preserve"> за 2018 г. 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</si>
  <si>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2018</t>
    </r>
    <r>
      <rPr>
        <b/>
        <sz val="11"/>
        <rFont val="Times New Roman"/>
        <family val="1"/>
      </rPr>
      <t>_ год</t>
    </r>
    <r>
      <rPr>
        <sz val="11"/>
        <rFont val="Times New Roman"/>
        <family val="1"/>
      </rPr>
      <t xml:space="preserve"> </t>
    </r>
  </si>
  <si>
    <r>
      <t>факт</t>
    </r>
    <r>
      <rPr>
        <b/>
        <sz val="11"/>
        <rFont val="Times New Roman"/>
        <family val="1"/>
      </rPr>
      <t xml:space="preserve"> за 2018 год</t>
    </r>
  </si>
  <si>
    <t>5. Обеспечение сохранности и улучшение дорожного покрытия автомобильных дорог общего пользования местного значения</t>
  </si>
  <si>
    <t>4. Уличное освещение</t>
  </si>
  <si>
    <t>3. Содержание дорог общего пользования местного значения в Коськовском сельском поселении вне границ населенных пунктов</t>
  </si>
  <si>
    <t>1. Капитальный ремонт объектов теплоснабжения</t>
  </si>
  <si>
    <t xml:space="preserve">Огораживание пожарного водоема в д.Снопово. Приобретение аншлагов.
</t>
  </si>
  <si>
    <t>Приобретение электромегафонов и громкоговорителя.</t>
  </si>
  <si>
    <t>Выполнение работ по содержанию автомобильных дорог вне границ населенных пунктов</t>
  </si>
  <si>
    <t>Выполнение работ по  ремонту участка автодороги ул. Береговая д. Коськово и у МКД №4 д. Коськово</t>
  </si>
  <si>
    <t xml:space="preserve">Проверка достоверности сметной документации  на "Капитальный ремонт участка тепловых сетей от УТ- 6, транзитом через ж/д №2, до УТ-8 и ж/д №1 д. Коськово </t>
  </si>
  <si>
    <t>Уличное освещение. Установка приборов учета э/энергии. Приобретение и содержание светильников уличного освещения. Содержание обелисков. Ремонт подвесного пешеходного моста в д. Ульянино. Скашивание борщевика Сосновского. Спиливание деревьев и кустарников, скашивание травы. Обслуживание трактора МТЗ-80.</t>
  </si>
  <si>
    <t>Выполнение работ по  ремонту автодорог ул. Кольцевой д. Сашково, ул. Лесной д. Харитоновщина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</si>
</sst>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_-* #,##0.0_р_._-;\-* #,##0.0_р_._-;_-* &quot;-&quot;??_р_._-;_-@_-"/>
    <numFmt numFmtId="189" formatCode="0.000"/>
    <numFmt numFmtId="190" formatCode="[$-FC19]d\ mmmm\ yyyy\ &quot;г.&quot;"/>
    <numFmt numFmtId="191" formatCode="_-* #,##0.0\ _р_._-;\-* #,##0.0\ _р_._-;_-* &quot;-&quot;?\ _р_._-;_-@_-"/>
    <numFmt numFmtId="192" formatCode="#,##0.0000"/>
    <numFmt numFmtId="193" formatCode="0.0000"/>
    <numFmt numFmtId="194" formatCode="_-* #,##0.000_р_._-;\-* #,##0.000_р_._-;_-* &quot;-&quot;??_р_._-;_-@_-"/>
    <numFmt numFmtId="195" formatCode="_-* #,##0.000\ _р_._-;\-* #,##0.000\ _р_._-;_-* &quot;-&quot;???\ _р_._-;_-@_-"/>
    <numFmt numFmtId="196" formatCode="_-* #,##0.0_р_._-;\-* #,##0.0_р_._-;_-* &quot;-&quot;?_р_._-;_-@_-"/>
    <numFmt numFmtId="197" formatCode="0.0%"/>
    <numFmt numFmtId="198" formatCode="#,##0.0_р_."/>
    <numFmt numFmtId="199" formatCode="#,##0.0\ _₽"/>
  </numFmts>
  <fonts count="55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186" fontId="5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187" fontId="3" fillId="0" borderId="10" xfId="0" applyNumberFormat="1" applyFont="1" applyFill="1" applyBorder="1" applyAlignment="1">
      <alignment horizontal="center" vertical="center"/>
    </xf>
    <xf numFmtId="186" fontId="12" fillId="0" borderId="10" xfId="0" applyNumberFormat="1" applyFont="1" applyFill="1" applyBorder="1" applyAlignment="1">
      <alignment horizontal="center" vertical="center"/>
    </xf>
    <xf numFmtId="10" fontId="3" fillId="0" borderId="10" xfId="56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8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86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87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187" fontId="3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87" fontId="7" fillId="0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center" vertical="top" wrapText="1"/>
    </xf>
    <xf numFmtId="187" fontId="5" fillId="32" borderId="10" xfId="0" applyNumberFormat="1" applyFont="1" applyFill="1" applyBorder="1" applyAlignment="1">
      <alignment horizontal="center" vertical="top"/>
    </xf>
    <xf numFmtId="187" fontId="5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8" fillId="0" borderId="0" xfId="0" applyFont="1" applyAlignment="1">
      <alignment/>
    </xf>
    <xf numFmtId="198" fontId="16" fillId="0" borderId="10" xfId="0" applyNumberFormat="1" applyFont="1" applyBorder="1" applyAlignment="1">
      <alignment horizontal="center" vertical="top"/>
    </xf>
    <xf numFmtId="198" fontId="5" fillId="32" borderId="10" xfId="0" applyNumberFormat="1" applyFont="1" applyFill="1" applyBorder="1" applyAlignment="1">
      <alignment horizontal="center" vertical="top" wrapText="1"/>
    </xf>
    <xf numFmtId="198" fontId="10" fillId="32" borderId="10" xfId="0" applyNumberFormat="1" applyFont="1" applyFill="1" applyBorder="1" applyAlignment="1">
      <alignment horizontal="center" vertical="top"/>
    </xf>
    <xf numFmtId="198" fontId="10" fillId="0" borderId="10" xfId="0" applyNumberFormat="1" applyFont="1" applyBorder="1" applyAlignment="1">
      <alignment horizontal="center" vertical="top"/>
    </xf>
    <xf numFmtId="198" fontId="17" fillId="0" borderId="10" xfId="0" applyNumberFormat="1" applyFont="1" applyBorder="1" applyAlignment="1">
      <alignment horizontal="center" vertical="top"/>
    </xf>
    <xf numFmtId="198" fontId="5" fillId="0" borderId="10" xfId="0" applyNumberFormat="1" applyFont="1" applyBorder="1" applyAlignment="1">
      <alignment horizontal="center" vertical="top"/>
    </xf>
    <xf numFmtId="198" fontId="5" fillId="32" borderId="10" xfId="0" applyNumberFormat="1" applyFont="1" applyFill="1" applyBorder="1" applyAlignment="1">
      <alignment horizontal="center" vertical="top"/>
    </xf>
    <xf numFmtId="198" fontId="3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10" xfId="0" applyFont="1" applyFill="1" applyBorder="1" applyAlignment="1">
      <alignment vertical="top" wrapText="1"/>
    </xf>
    <xf numFmtId="0" fontId="21" fillId="0" borderId="0" xfId="0" applyFont="1" applyAlignment="1">
      <alignment/>
    </xf>
    <xf numFmtId="198" fontId="5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86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87" fontId="5" fillId="0" borderId="10" xfId="0" applyNumberFormat="1" applyFont="1" applyBorder="1" applyAlignment="1">
      <alignment horizontal="center" wrapText="1"/>
    </xf>
    <xf numFmtId="198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99" fontId="16" fillId="0" borderId="10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15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9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34">
      <selection activeCell="L27" sqref="L27"/>
    </sheetView>
  </sheetViews>
  <sheetFormatPr defaultColWidth="9.140625" defaultRowHeight="15"/>
  <cols>
    <col min="1" max="1" width="30.28125" style="0" customWidth="1"/>
    <col min="2" max="2" width="10.8515625" style="0" customWidth="1"/>
    <col min="3" max="3" width="9.421875" style="0" bestFit="1" customWidth="1"/>
    <col min="4" max="4" width="13.851562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31.28125" style="0" customWidth="1"/>
  </cols>
  <sheetData>
    <row r="1" spans="1:12" ht="15.75">
      <c r="A1" s="67" t="s">
        <v>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>
      <c r="A2" s="67" t="s">
        <v>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6.5" thickBot="1">
      <c r="A4" s="67" t="s">
        <v>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5">
      <c r="A5" s="69" t="s">
        <v>8</v>
      </c>
      <c r="B5" s="72" t="s">
        <v>9</v>
      </c>
      <c r="C5" s="73"/>
      <c r="D5" s="73"/>
      <c r="E5" s="73"/>
      <c r="F5" s="74"/>
      <c r="G5" s="72" t="s">
        <v>9</v>
      </c>
      <c r="H5" s="75"/>
      <c r="I5" s="75"/>
      <c r="J5" s="75"/>
      <c r="K5" s="76"/>
      <c r="L5" s="80" t="s">
        <v>10</v>
      </c>
    </row>
    <row r="6" spans="1:12" ht="16.5" thickBot="1">
      <c r="A6" s="70"/>
      <c r="B6" s="62" t="s">
        <v>44</v>
      </c>
      <c r="C6" s="63"/>
      <c r="D6" s="63"/>
      <c r="E6" s="63"/>
      <c r="F6" s="64"/>
      <c r="G6" s="62" t="s">
        <v>45</v>
      </c>
      <c r="H6" s="65"/>
      <c r="I6" s="65"/>
      <c r="J6" s="65"/>
      <c r="K6" s="66"/>
      <c r="L6" s="81"/>
    </row>
    <row r="7" spans="1:12" ht="16.5" thickBot="1">
      <c r="A7" s="70"/>
      <c r="B7" s="13" t="s">
        <v>11</v>
      </c>
      <c r="C7" s="77" t="s">
        <v>12</v>
      </c>
      <c r="D7" s="78"/>
      <c r="E7" s="78"/>
      <c r="F7" s="79"/>
      <c r="G7" s="13" t="s">
        <v>11</v>
      </c>
      <c r="H7" s="77" t="s">
        <v>12</v>
      </c>
      <c r="I7" s="78"/>
      <c r="J7" s="78"/>
      <c r="K7" s="79"/>
      <c r="L7" s="82"/>
    </row>
    <row r="8" spans="1:12" ht="24.75" thickBot="1">
      <c r="A8" s="71"/>
      <c r="B8" s="14" t="s">
        <v>13</v>
      </c>
      <c r="C8" s="15" t="s">
        <v>14</v>
      </c>
      <c r="D8" s="15" t="s">
        <v>15</v>
      </c>
      <c r="E8" s="15" t="s">
        <v>16</v>
      </c>
      <c r="F8" s="15" t="s">
        <v>17</v>
      </c>
      <c r="G8" s="16" t="s">
        <v>13</v>
      </c>
      <c r="H8" s="15" t="s">
        <v>14</v>
      </c>
      <c r="I8" s="15" t="s">
        <v>15</v>
      </c>
      <c r="J8" s="15" t="s">
        <v>16</v>
      </c>
      <c r="K8" s="15" t="s">
        <v>17</v>
      </c>
      <c r="L8" s="83"/>
    </row>
    <row r="9" spans="1:12" ht="15">
      <c r="A9" s="20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2">
        <v>12</v>
      </c>
    </row>
    <row r="10" spans="1:12" ht="15.75">
      <c r="A10" s="68" t="s">
        <v>34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81.75" customHeight="1">
      <c r="A11" s="31" t="s">
        <v>21</v>
      </c>
      <c r="B11" s="42">
        <v>2591.9</v>
      </c>
      <c r="C11" s="46">
        <v>0</v>
      </c>
      <c r="D11" s="46">
        <v>0</v>
      </c>
      <c r="E11" s="42">
        <v>2591.9</v>
      </c>
      <c r="F11" s="46">
        <v>0</v>
      </c>
      <c r="G11" s="61">
        <v>2591.9</v>
      </c>
      <c r="H11" s="37">
        <v>0</v>
      </c>
      <c r="I11" s="37">
        <v>0</v>
      </c>
      <c r="J11" s="42">
        <v>2591.9</v>
      </c>
      <c r="K11" s="46">
        <v>0</v>
      </c>
      <c r="L11" s="31" t="s">
        <v>30</v>
      </c>
    </row>
    <row r="12" spans="1:12" ht="52.5" customHeight="1">
      <c r="A12" s="31" t="s">
        <v>23</v>
      </c>
      <c r="B12" s="35">
        <v>1064.3</v>
      </c>
      <c r="C12" s="37">
        <v>0</v>
      </c>
      <c r="D12" s="38">
        <v>556.6</v>
      </c>
      <c r="E12" s="42">
        <v>507.7</v>
      </c>
      <c r="F12" s="37">
        <v>0</v>
      </c>
      <c r="G12" s="61">
        <v>1008.2</v>
      </c>
      <c r="H12" s="37">
        <v>0</v>
      </c>
      <c r="I12" s="35">
        <v>500.4</v>
      </c>
      <c r="J12" s="46">
        <v>507.8</v>
      </c>
      <c r="K12" s="46">
        <v>0</v>
      </c>
      <c r="L12" s="31" t="s">
        <v>31</v>
      </c>
    </row>
    <row r="13" spans="1:12" ht="63.75">
      <c r="A13" s="31" t="s">
        <v>24</v>
      </c>
      <c r="B13" s="41">
        <v>391.8</v>
      </c>
      <c r="C13" s="37">
        <v>0</v>
      </c>
      <c r="D13" s="37">
        <v>0</v>
      </c>
      <c r="E13" s="42">
        <v>391.8</v>
      </c>
      <c r="F13" s="37">
        <v>0</v>
      </c>
      <c r="G13" s="61">
        <v>391.8</v>
      </c>
      <c r="H13" s="37">
        <v>0</v>
      </c>
      <c r="I13" s="37">
        <v>0</v>
      </c>
      <c r="J13" s="42">
        <v>391.8</v>
      </c>
      <c r="K13" s="46">
        <v>0</v>
      </c>
      <c r="L13" s="31" t="s">
        <v>35</v>
      </c>
    </row>
    <row r="14" spans="1:12" ht="53.25" customHeight="1">
      <c r="A14" s="31" t="s">
        <v>25</v>
      </c>
      <c r="B14" s="38">
        <v>199.9</v>
      </c>
      <c r="C14" s="37">
        <v>0</v>
      </c>
      <c r="D14" s="38">
        <v>75.5</v>
      </c>
      <c r="E14" s="42">
        <v>124.4</v>
      </c>
      <c r="F14" s="37">
        <v>0</v>
      </c>
      <c r="G14" s="61">
        <v>199.9</v>
      </c>
      <c r="H14" s="37">
        <v>0</v>
      </c>
      <c r="I14" s="35">
        <v>75.5</v>
      </c>
      <c r="J14" s="46">
        <v>124.4</v>
      </c>
      <c r="K14" s="46">
        <v>0</v>
      </c>
      <c r="L14" s="31" t="s">
        <v>31</v>
      </c>
    </row>
    <row r="15" spans="1:12" ht="55.5" customHeight="1">
      <c r="A15" s="17" t="s">
        <v>26</v>
      </c>
      <c r="B15" s="36">
        <v>537.3</v>
      </c>
      <c r="C15" s="37">
        <v>0</v>
      </c>
      <c r="D15" s="37">
        <v>0</v>
      </c>
      <c r="E15" s="36">
        <v>537.3</v>
      </c>
      <c r="F15" s="37">
        <v>0</v>
      </c>
      <c r="G15" s="61">
        <v>537.3</v>
      </c>
      <c r="H15" s="37">
        <v>0</v>
      </c>
      <c r="I15" s="37">
        <v>0</v>
      </c>
      <c r="J15" s="47">
        <v>537.3</v>
      </c>
      <c r="K15" s="46">
        <v>0</v>
      </c>
      <c r="L15" s="31" t="s">
        <v>36</v>
      </c>
    </row>
    <row r="16" spans="1:12" s="40" customFormat="1" ht="21.75" customHeight="1">
      <c r="A16" s="25" t="s">
        <v>2</v>
      </c>
      <c r="B16" s="43">
        <v>4785.2</v>
      </c>
      <c r="C16" s="44">
        <v>0</v>
      </c>
      <c r="D16" s="44">
        <v>632.1</v>
      </c>
      <c r="E16" s="43">
        <v>4153.1</v>
      </c>
      <c r="F16" s="44">
        <v>0</v>
      </c>
      <c r="G16" s="45">
        <f>G11+G12+G13+G14+G15</f>
        <v>4729.1</v>
      </c>
      <c r="H16" s="44">
        <v>0</v>
      </c>
      <c r="I16" s="44">
        <f>I11+I12+I13+I14+I15</f>
        <v>575.9</v>
      </c>
      <c r="J16" s="43">
        <f>J11+J12+J13+J14+J15</f>
        <v>4153.200000000001</v>
      </c>
      <c r="K16" s="44">
        <v>0</v>
      </c>
      <c r="L16" s="39"/>
    </row>
    <row r="17" spans="1:12" ht="37.5" customHeight="1">
      <c r="A17" s="23" t="s">
        <v>18</v>
      </c>
      <c r="B17" s="4"/>
      <c r="C17" s="4"/>
      <c r="D17" s="4"/>
      <c r="E17" s="4"/>
      <c r="F17" s="4"/>
      <c r="G17" s="6">
        <f>100%/(B16/G16)</f>
        <v>0.9882763520855973</v>
      </c>
      <c r="H17" s="6"/>
      <c r="I17" s="6"/>
      <c r="J17" s="6"/>
      <c r="K17" s="6"/>
      <c r="L17" s="24"/>
    </row>
    <row r="18" spans="1:12" ht="32.25" customHeight="1">
      <c r="A18" s="68" t="s">
        <v>38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s="53" customFormat="1" ht="54" customHeight="1">
      <c r="A19" s="19" t="s">
        <v>20</v>
      </c>
      <c r="B19" s="1">
        <v>61</v>
      </c>
      <c r="C19" s="52">
        <v>0</v>
      </c>
      <c r="D19" s="52">
        <v>0</v>
      </c>
      <c r="E19" s="1">
        <v>61</v>
      </c>
      <c r="F19" s="52">
        <v>0</v>
      </c>
      <c r="G19" s="1">
        <v>61</v>
      </c>
      <c r="H19" s="52">
        <v>0</v>
      </c>
      <c r="I19" s="52">
        <v>0</v>
      </c>
      <c r="J19" s="1">
        <v>61</v>
      </c>
      <c r="K19" s="52">
        <v>0</v>
      </c>
      <c r="L19" s="3" t="s">
        <v>28</v>
      </c>
    </row>
    <row r="20" spans="1:12" s="53" customFormat="1" ht="132" customHeight="1">
      <c r="A20" s="19" t="s">
        <v>39</v>
      </c>
      <c r="B20" s="1">
        <v>1622.7</v>
      </c>
      <c r="C20" s="52">
        <v>0</v>
      </c>
      <c r="D20" s="52">
        <v>372.4</v>
      </c>
      <c r="E20" s="1">
        <v>1250.3</v>
      </c>
      <c r="F20" s="52">
        <v>0</v>
      </c>
      <c r="G20" s="1">
        <v>1622.4</v>
      </c>
      <c r="H20" s="52">
        <v>0</v>
      </c>
      <c r="I20" s="52">
        <v>372.4</v>
      </c>
      <c r="J20" s="1">
        <v>1250</v>
      </c>
      <c r="K20" s="52">
        <v>0</v>
      </c>
      <c r="L20" s="17" t="s">
        <v>55</v>
      </c>
    </row>
    <row r="21" spans="1:12" s="53" customFormat="1" ht="49.5" customHeight="1">
      <c r="A21" s="19" t="s">
        <v>40</v>
      </c>
      <c r="B21" s="1">
        <v>25.9</v>
      </c>
      <c r="C21" s="52">
        <v>0</v>
      </c>
      <c r="D21" s="1">
        <v>0</v>
      </c>
      <c r="E21" s="1">
        <v>25.9</v>
      </c>
      <c r="F21" s="52">
        <v>0</v>
      </c>
      <c r="G21" s="1">
        <v>25.9</v>
      </c>
      <c r="H21" s="52">
        <v>0</v>
      </c>
      <c r="I21" s="1">
        <v>0</v>
      </c>
      <c r="J21" s="1">
        <v>25.9</v>
      </c>
      <c r="K21" s="52">
        <v>0</v>
      </c>
      <c r="L21" s="17" t="s">
        <v>50</v>
      </c>
    </row>
    <row r="22" spans="1:12" s="53" customFormat="1" ht="69.75" customHeight="1">
      <c r="A22" s="19" t="s">
        <v>41</v>
      </c>
      <c r="B22" s="1">
        <v>30</v>
      </c>
      <c r="C22" s="52">
        <v>0</v>
      </c>
      <c r="D22" s="52">
        <v>0</v>
      </c>
      <c r="E22" s="1">
        <v>30</v>
      </c>
      <c r="F22" s="52">
        <v>0</v>
      </c>
      <c r="G22" s="1">
        <v>29.7</v>
      </c>
      <c r="H22" s="52">
        <v>0</v>
      </c>
      <c r="I22" s="52">
        <v>0</v>
      </c>
      <c r="J22" s="1">
        <v>29.7</v>
      </c>
      <c r="K22" s="52">
        <v>0</v>
      </c>
      <c r="L22" s="17" t="s">
        <v>51</v>
      </c>
    </row>
    <row r="23" spans="1:12" s="53" customFormat="1" ht="58.5" customHeight="1">
      <c r="A23" s="19" t="s">
        <v>46</v>
      </c>
      <c r="B23" s="1">
        <v>1121.6</v>
      </c>
      <c r="C23" s="52">
        <v>0</v>
      </c>
      <c r="D23" s="52">
        <v>1064</v>
      </c>
      <c r="E23" s="1">
        <v>57.6</v>
      </c>
      <c r="F23" s="52">
        <v>0</v>
      </c>
      <c r="G23" s="1">
        <v>1121.6</v>
      </c>
      <c r="H23" s="52">
        <v>0</v>
      </c>
      <c r="I23" s="52">
        <v>1064</v>
      </c>
      <c r="J23" s="1">
        <v>57.6</v>
      </c>
      <c r="K23" s="52">
        <v>0</v>
      </c>
      <c r="L23" s="17" t="s">
        <v>53</v>
      </c>
    </row>
    <row r="24" spans="1:12" ht="17.25" customHeight="1">
      <c r="A24" s="25" t="s">
        <v>2</v>
      </c>
      <c r="B24" s="5">
        <f>B19+B20+B21+B22+B23</f>
        <v>2861.2</v>
      </c>
      <c r="C24" s="5">
        <f>C21+C20+C19</f>
        <v>0</v>
      </c>
      <c r="D24" s="5">
        <f>D19+D20+D21+D22+D23</f>
        <v>1436.4</v>
      </c>
      <c r="E24" s="5">
        <f>E19+E20+E21+E22+E23</f>
        <v>1424.8</v>
      </c>
      <c r="F24" s="5">
        <v>0</v>
      </c>
      <c r="G24" s="5">
        <f>G19+G20+G21+G22+G23</f>
        <v>2860.6000000000004</v>
      </c>
      <c r="H24" s="5">
        <f>H21+H20+H19</f>
        <v>0</v>
      </c>
      <c r="I24" s="5">
        <f>I19+I20+I22+I23</f>
        <v>1436.4</v>
      </c>
      <c r="J24" s="5">
        <f>J19+J20+J21+J22+J23</f>
        <v>1424.2</v>
      </c>
      <c r="K24" s="5">
        <v>0</v>
      </c>
      <c r="L24" s="26"/>
    </row>
    <row r="25" spans="1:12" ht="31.5">
      <c r="A25" s="23" t="s">
        <v>18</v>
      </c>
      <c r="B25" s="4"/>
      <c r="C25" s="4"/>
      <c r="D25" s="4"/>
      <c r="E25" s="4"/>
      <c r="F25" s="4"/>
      <c r="G25" s="6">
        <f>100%/(B24/G24)</f>
        <v>0.9997902977771568</v>
      </c>
      <c r="H25" s="6"/>
      <c r="I25" s="6"/>
      <c r="J25" s="6"/>
      <c r="K25" s="6"/>
      <c r="L25" s="24"/>
    </row>
    <row r="26" spans="1:12" ht="31.5" customHeight="1">
      <c r="A26" s="68" t="s">
        <v>37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s="53" customFormat="1" ht="48" customHeight="1">
      <c r="A27" s="17" t="s">
        <v>32</v>
      </c>
      <c r="B27" s="58">
        <v>316.2</v>
      </c>
      <c r="C27" s="59">
        <v>0</v>
      </c>
      <c r="D27" s="59">
        <v>0</v>
      </c>
      <c r="E27" s="58">
        <v>316.2</v>
      </c>
      <c r="F27" s="60">
        <v>0</v>
      </c>
      <c r="G27" s="58">
        <v>308.1</v>
      </c>
      <c r="H27" s="58">
        <v>0</v>
      </c>
      <c r="I27" s="59">
        <v>0</v>
      </c>
      <c r="J27" s="58">
        <v>308.1</v>
      </c>
      <c r="K27" s="60">
        <v>0</v>
      </c>
      <c r="L27" s="17" t="s">
        <v>56</v>
      </c>
    </row>
    <row r="28" spans="1:12" s="53" customFormat="1" ht="39.75" customHeight="1">
      <c r="A28" s="17" t="s">
        <v>22</v>
      </c>
      <c r="B28" s="60">
        <v>150.3</v>
      </c>
      <c r="C28" s="59">
        <v>0</v>
      </c>
      <c r="D28" s="59">
        <v>0</v>
      </c>
      <c r="E28" s="60">
        <v>150.3</v>
      </c>
      <c r="F28" s="60">
        <v>0</v>
      </c>
      <c r="G28" s="58">
        <v>40.5</v>
      </c>
      <c r="H28" s="58">
        <v>0</v>
      </c>
      <c r="I28" s="59">
        <v>0</v>
      </c>
      <c r="J28" s="58">
        <v>40.5</v>
      </c>
      <c r="K28" s="60">
        <v>0</v>
      </c>
      <c r="L28" s="3" t="s">
        <v>29</v>
      </c>
    </row>
    <row r="29" spans="1:12" s="53" customFormat="1" ht="55.5" customHeight="1">
      <c r="A29" s="17" t="s">
        <v>48</v>
      </c>
      <c r="B29" s="60">
        <v>921.6</v>
      </c>
      <c r="C29" s="59">
        <v>0</v>
      </c>
      <c r="D29" s="59">
        <v>0</v>
      </c>
      <c r="E29" s="60">
        <v>921.6</v>
      </c>
      <c r="F29" s="60">
        <v>0</v>
      </c>
      <c r="G29" s="58">
        <v>916.6</v>
      </c>
      <c r="H29" s="58">
        <v>0</v>
      </c>
      <c r="I29" s="59">
        <v>0</v>
      </c>
      <c r="J29" s="58">
        <v>916.6</v>
      </c>
      <c r="K29" s="60">
        <v>0</v>
      </c>
      <c r="L29" s="3" t="s">
        <v>52</v>
      </c>
    </row>
    <row r="30" spans="1:12" s="53" customFormat="1" ht="29.25" customHeight="1">
      <c r="A30" s="17" t="s">
        <v>47</v>
      </c>
      <c r="B30" s="60">
        <v>593.5</v>
      </c>
      <c r="C30" s="59">
        <v>0</v>
      </c>
      <c r="D30" s="59">
        <v>0</v>
      </c>
      <c r="E30" s="60">
        <v>593.5</v>
      </c>
      <c r="F30" s="60">
        <v>0</v>
      </c>
      <c r="G30" s="58">
        <v>593.5</v>
      </c>
      <c r="H30" s="58">
        <v>0</v>
      </c>
      <c r="I30" s="59">
        <v>0</v>
      </c>
      <c r="J30" s="58">
        <v>593.5</v>
      </c>
      <c r="K30" s="60">
        <v>0</v>
      </c>
      <c r="L30" s="3" t="s">
        <v>33</v>
      </c>
    </row>
    <row r="31" spans="1:12" s="57" customFormat="1" ht="19.5" customHeight="1">
      <c r="A31" s="54" t="s">
        <v>2</v>
      </c>
      <c r="B31" s="5">
        <f>B27+B28+B30+B29</f>
        <v>1981.6</v>
      </c>
      <c r="C31" s="27">
        <v>0</v>
      </c>
      <c r="D31" s="55">
        <f>SUM(D27:D28)</f>
        <v>0</v>
      </c>
      <c r="E31" s="27">
        <f>E27+E28+E30+E29</f>
        <v>1981.6</v>
      </c>
      <c r="F31" s="27">
        <v>0</v>
      </c>
      <c r="G31" s="5">
        <f>G27+G28+G30+G29</f>
        <v>1858.7</v>
      </c>
      <c r="H31" s="27">
        <v>0</v>
      </c>
      <c r="I31" s="55">
        <f>SUM(I27:I28)</f>
        <v>0</v>
      </c>
      <c r="J31" s="27">
        <f>J27+J28+J29+J30</f>
        <v>1858.7</v>
      </c>
      <c r="K31" s="27">
        <v>0</v>
      </c>
      <c r="L31" s="56"/>
    </row>
    <row r="32" spans="1:12" ht="31.5">
      <c r="A32" s="23" t="s">
        <v>18</v>
      </c>
      <c r="B32" s="4"/>
      <c r="C32" s="4"/>
      <c r="D32" s="4"/>
      <c r="E32" s="4"/>
      <c r="F32" s="4"/>
      <c r="G32" s="6">
        <f>100%/(B31/G31)</f>
        <v>0.9379794105773114</v>
      </c>
      <c r="H32" s="6"/>
      <c r="I32" s="6"/>
      <c r="J32" s="6"/>
      <c r="K32" s="6"/>
      <c r="L32" s="24"/>
    </row>
    <row r="33" spans="1:12" ht="25.5" customHeight="1">
      <c r="A33" s="68" t="s">
        <v>42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s="53" customFormat="1" ht="66" customHeight="1">
      <c r="A34" s="3" t="s">
        <v>49</v>
      </c>
      <c r="B34" s="18">
        <v>24</v>
      </c>
      <c r="C34" s="52">
        <v>0</v>
      </c>
      <c r="D34" s="29">
        <v>0</v>
      </c>
      <c r="E34" s="29">
        <v>24</v>
      </c>
      <c r="F34" s="52">
        <v>0</v>
      </c>
      <c r="G34" s="18">
        <v>24</v>
      </c>
      <c r="H34" s="52">
        <v>0</v>
      </c>
      <c r="I34" s="18">
        <v>0</v>
      </c>
      <c r="J34" s="18">
        <v>24</v>
      </c>
      <c r="K34" s="52">
        <v>0</v>
      </c>
      <c r="L34" s="30" t="s">
        <v>54</v>
      </c>
    </row>
    <row r="35" spans="1:12" s="49" customFormat="1" ht="20.25" customHeight="1">
      <c r="A35" s="25" t="s">
        <v>2</v>
      </c>
      <c r="B35" s="32">
        <f>B34</f>
        <v>24</v>
      </c>
      <c r="C35" s="48">
        <v>0</v>
      </c>
      <c r="D35" s="32">
        <f>D34</f>
        <v>0</v>
      </c>
      <c r="E35" s="32">
        <f>E34</f>
        <v>24</v>
      </c>
      <c r="F35" s="48">
        <v>0</v>
      </c>
      <c r="G35" s="32">
        <f>G34</f>
        <v>24</v>
      </c>
      <c r="H35" s="48">
        <v>0</v>
      </c>
      <c r="I35" s="32">
        <f>I34</f>
        <v>0</v>
      </c>
      <c r="J35" s="32">
        <f>J34</f>
        <v>24</v>
      </c>
      <c r="K35" s="48">
        <v>0</v>
      </c>
      <c r="L35" s="28"/>
    </row>
    <row r="36" spans="1:12" ht="15.75">
      <c r="A36" s="23"/>
      <c r="B36" s="4"/>
      <c r="C36" s="4"/>
      <c r="D36" s="4"/>
      <c r="E36" s="4"/>
      <c r="F36" s="4"/>
      <c r="G36" s="6">
        <f>100%/(B35/G35)</f>
        <v>1</v>
      </c>
      <c r="H36" s="6"/>
      <c r="I36" s="6"/>
      <c r="J36" s="6"/>
      <c r="K36" s="6"/>
      <c r="L36" s="24"/>
    </row>
    <row r="37" spans="1:12" s="51" customFormat="1" ht="39.75" customHeight="1">
      <c r="A37" s="23" t="s">
        <v>27</v>
      </c>
      <c r="B37" s="4">
        <f>B16+B24+B31+B35</f>
        <v>9652</v>
      </c>
      <c r="C37" s="48">
        <v>0</v>
      </c>
      <c r="D37" s="4">
        <f>D16+D31+D24+D35</f>
        <v>2068.5</v>
      </c>
      <c r="E37" s="4">
        <f>E16+E24+E31+E35</f>
        <v>7583.5</v>
      </c>
      <c r="F37" s="48">
        <f>F16+F24+F31+F35</f>
        <v>0</v>
      </c>
      <c r="G37" s="4">
        <f>G16+G24+G31+G35</f>
        <v>9472.400000000001</v>
      </c>
      <c r="H37" s="48">
        <v>0</v>
      </c>
      <c r="I37" s="4">
        <f>I16+I24+I31+I35</f>
        <v>2012.3000000000002</v>
      </c>
      <c r="J37" s="4">
        <f>J16+J24+J31+J35</f>
        <v>7460.1</v>
      </c>
      <c r="K37" s="48">
        <f>K16+K24+K31+K35</f>
        <v>0</v>
      </c>
      <c r="L37" s="50"/>
    </row>
    <row r="38" spans="1:12" ht="18.75">
      <c r="A38" s="33"/>
      <c r="B38" s="34" t="s">
        <v>3</v>
      </c>
      <c r="C38" s="34" t="s">
        <v>4</v>
      </c>
      <c r="D38" s="34" t="s">
        <v>5</v>
      </c>
      <c r="E38" s="34" t="s">
        <v>6</v>
      </c>
      <c r="F38" s="34" t="s">
        <v>0</v>
      </c>
      <c r="G38" s="34" t="s">
        <v>3</v>
      </c>
      <c r="H38" s="34" t="s">
        <v>4</v>
      </c>
      <c r="I38" s="34" t="s">
        <v>5</v>
      </c>
      <c r="J38" s="34" t="s">
        <v>6</v>
      </c>
      <c r="K38" s="34" t="s">
        <v>0</v>
      </c>
      <c r="L38" s="24"/>
    </row>
    <row r="39" spans="1:12" ht="32.25" customHeight="1">
      <c r="A39" s="23" t="s">
        <v>18</v>
      </c>
      <c r="B39" s="4"/>
      <c r="C39" s="4"/>
      <c r="D39" s="4"/>
      <c r="E39" s="4"/>
      <c r="F39" s="4"/>
      <c r="G39" s="6">
        <f>100%/(B37/G37)</f>
        <v>0.9813924575217572</v>
      </c>
      <c r="H39" s="6"/>
      <c r="I39" s="6">
        <f>100%/(D37/I37)</f>
        <v>0.9728305535412136</v>
      </c>
      <c r="J39" s="6">
        <f>100%/(E37/J37)</f>
        <v>0.9837278301575789</v>
      </c>
      <c r="K39" s="6"/>
      <c r="L39" s="24"/>
    </row>
    <row r="40" spans="1:12" ht="15.75">
      <c r="A40" s="7"/>
      <c r="B40" s="8"/>
      <c r="C40" s="8"/>
      <c r="D40" s="8"/>
      <c r="E40" s="8"/>
      <c r="F40" s="8"/>
      <c r="G40" s="8"/>
      <c r="H40" s="8"/>
      <c r="I40" s="8"/>
      <c r="J40" s="8"/>
      <c r="K40" s="9"/>
      <c r="L40" s="10"/>
    </row>
    <row r="41" spans="1:12" ht="15.75">
      <c r="A41" s="7"/>
      <c r="B41" s="8"/>
      <c r="C41" s="8"/>
      <c r="D41" s="8"/>
      <c r="E41" s="8"/>
      <c r="F41" s="8"/>
      <c r="G41" s="8"/>
      <c r="H41" s="8"/>
      <c r="I41" s="8"/>
      <c r="J41" s="8"/>
      <c r="K41" s="9"/>
      <c r="L41" s="10"/>
    </row>
    <row r="42" spans="1:12" ht="15.75">
      <c r="A42" s="7"/>
      <c r="B42" s="2"/>
      <c r="C42" s="11"/>
      <c r="D42" s="11"/>
      <c r="E42" s="11"/>
      <c r="F42" s="8"/>
      <c r="G42" s="8"/>
      <c r="H42" s="8"/>
      <c r="I42" s="8"/>
      <c r="J42" s="8"/>
      <c r="K42" s="9"/>
      <c r="L42" s="10"/>
    </row>
    <row r="43" spans="1:12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</sheetData>
  <sheetProtection/>
  <mergeCells count="16">
    <mergeCell ref="A33:L33"/>
    <mergeCell ref="A5:A8"/>
    <mergeCell ref="B5:F5"/>
    <mergeCell ref="G5:K5"/>
    <mergeCell ref="A10:L10"/>
    <mergeCell ref="A18:L18"/>
    <mergeCell ref="A26:L26"/>
    <mergeCell ref="C7:F7"/>
    <mergeCell ref="H7:K7"/>
    <mergeCell ref="L5:L8"/>
    <mergeCell ref="B6:F6"/>
    <mergeCell ref="G6:K6"/>
    <mergeCell ref="A1:L1"/>
    <mergeCell ref="A2:L2"/>
    <mergeCell ref="A3:L3"/>
    <mergeCell ref="A4:L4"/>
  </mergeCells>
  <printOptions/>
  <pageMargins left="0.5511811023622047" right="0.35433070866141736" top="0.5905511811023623" bottom="0.1968503937007874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2016-03-28T09:22:13Z</cp:lastPrinted>
  <dcterms:created xsi:type="dcterms:W3CDTF">2006-09-16T00:00:00Z</dcterms:created>
  <dcterms:modified xsi:type="dcterms:W3CDTF">2019-03-01T09:03:05Z</dcterms:modified>
  <cp:category/>
  <cp:version/>
  <cp:contentType/>
  <cp:contentStatus/>
</cp:coreProperties>
</file>